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Data\lcoplon\Desktop\AB_CB\2019 Projects\Measurement Complexity Factor Tool\"/>
    </mc:Choice>
  </mc:AlternateContent>
  <bookViews>
    <workbookView xWindow="0" yWindow="0" windowWidth="24000" windowHeight="9135" tabRatio="304"/>
  </bookViews>
  <sheets>
    <sheet name="Complexity Factor Tool (2.2)" sheetId="4" r:id="rId1"/>
    <sheet name="Sheet3" sheetId="3" r:id="rId2"/>
    <sheet name="Change History" sheetId="5" r:id="rId3"/>
  </sheets>
  <definedNames>
    <definedName name="Complexity">{0,2,3;0,4,6;0,6,9}</definedName>
    <definedName name="ComplexityFactor">{"","Low","Medium","High"}</definedName>
    <definedName name="Factors">"{Low;Impacting;Most Impacting}"</definedName>
    <definedName name="MDays">{0.25,0.5;0.5,1;1,2}</definedName>
    <definedName name="_xlnm.Print_Area" localSheetId="0">'Complexity Factor Tool (2.2)'!$B$2:$I$20</definedName>
    <definedName name="RDays">{1,0.25,0.5;26,0.5,1;66,0.75,1.5;126,1,2;626,1.25,2.5;1176,1.5,3}</definedName>
    <definedName name="Risk_Factor">Sheet3!$A$2:$A$5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4" l="1"/>
  <c r="H10" i="4"/>
  <c r="H9" i="4"/>
  <c r="H8" i="4"/>
  <c r="H7" i="4"/>
  <c r="H6" i="4"/>
  <c r="G13" i="4" l="1"/>
  <c r="H18" i="4"/>
  <c r="H13" i="4" l="1"/>
  <c r="H17" i="4" l="1"/>
  <c r="I18" i="4" s="1"/>
</calcChain>
</file>

<file path=xl/sharedStrings.xml><?xml version="1.0" encoding="utf-8"?>
<sst xmlns="http://schemas.openxmlformats.org/spreadsheetml/2006/main" count="65" uniqueCount="55">
  <si>
    <t>Factor Weighting</t>
  </si>
  <si>
    <t>Low</t>
  </si>
  <si>
    <t>Medium</t>
  </si>
  <si>
    <t>High</t>
  </si>
  <si>
    <t>Most Impacting</t>
  </si>
  <si>
    <t>Measurements Submitted</t>
  </si>
  <si>
    <t>Impacting</t>
  </si>
  <si>
    <t>Level of Automation</t>
  </si>
  <si>
    <t>Average Complexity Factor</t>
  </si>
  <si>
    <t>TL Measurements Audit Complexity Factor</t>
  </si>
  <si>
    <t>Either HW or SW measurements</t>
  </si>
  <si>
    <t>Each measurement has common processes for all products/services</t>
  </si>
  <si>
    <t>1-2 measurements have different processes for different products/services</t>
  </si>
  <si>
    <t>3 or more measurements have different processes for different products/services</t>
  </si>
  <si>
    <t>Data Collection and Reporting Entities</t>
  </si>
  <si>
    <t>1 or more measurements have multiple entities (but all in the same region)</t>
  </si>
  <si>
    <t>1 or more measurements have multiple entities in multiple regions</t>
  </si>
  <si>
    <t>Changes in measurements personnel, processes or automation</t>
  </si>
  <si>
    <t>**  where Product Category family (per the Product &amp; Service Category tables):</t>
  </si>
  <si>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–  Switching; 
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–  Signaling and Network Control; 
</t>
    </r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– Transmission Systems; 
</t>
    </r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– Operations &amp; Maintenance; 
</t>
    </r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– Common Systems; </t>
    </r>
  </si>
  <si>
    <t>Select level for each Factor</t>
  </si>
  <si>
    <t>&gt;= 3</t>
  </si>
  <si>
    <r>
      <t xml:space="preserve">Number of Product Category Families **
</t>
    </r>
    <r>
      <rPr>
        <sz val="10"/>
        <rFont val="Calibri"/>
        <family val="2"/>
        <scheme val="minor"/>
      </rPr>
      <t>(see below)</t>
    </r>
  </si>
  <si>
    <t>Both HW and SW measurements, or Outage measurements (other than SSO, MTRS or GSI)</t>
  </si>
  <si>
    <t>Complexity Factor</t>
  </si>
  <si>
    <t>Enter Effective number of personnel</t>
  </si>
  <si>
    <t>Audit Type</t>
  </si>
  <si>
    <t>Additional TL Days</t>
  </si>
  <si>
    <t>Company Name or Reference:</t>
  </si>
  <si>
    <t>Comments on Audit Duration:</t>
  </si>
  <si>
    <t>Each measurement has a single collection and reporting entity</t>
  </si>
  <si>
    <t>No change since last assessment</t>
  </si>
  <si>
    <t>Common measurements and if applicable service measurements</t>
  </si>
  <si>
    <t>A single change in either personnel, process or automation since last assessment</t>
  </si>
  <si>
    <t>Changes in 2 or all 3 of personnel, process or automation since last assessment</t>
  </si>
  <si>
    <r>
      <rPr>
        <b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– Customer Premise and Enhanced Services; 
</t>
    </r>
    <r>
      <rPr>
        <b/>
        <sz val="11"/>
        <color theme="1"/>
        <rFont val="Calibri"/>
        <family val="2"/>
        <scheme val="minor"/>
      </rPr>
      <t xml:space="preserve">7 </t>
    </r>
    <r>
      <rPr>
        <sz val="11"/>
        <color theme="1"/>
        <rFont val="Calibri"/>
        <family val="2"/>
        <scheme val="minor"/>
      </rPr>
      <t xml:space="preserve">– Service Products; 
</t>
    </r>
    <r>
      <rPr>
        <b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 xml:space="preserve"> – Components and Subassemblies; or 
</t>
    </r>
    <r>
      <rPr>
        <b/>
        <sz val="11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 xml:space="preserve"> – End-Customer Services.</t>
    </r>
  </si>
  <si>
    <t xml:space="preserve">Note:  It is required to complete the above Measurement Complexity Tool to calculate the complexity factor for measurements. </t>
  </si>
  <si>
    <r>
      <t xml:space="preserve">TL 9000 Auditor Time Chart - Requirements and Measurements
</t>
    </r>
    <r>
      <rPr>
        <sz val="10"/>
        <color theme="1"/>
        <rFont val="Calibri"/>
        <family val="2"/>
        <scheme val="minor"/>
      </rPr>
      <t>It is not required to complete this section  to calculate TL 9000 Requirement and Measurement Audit Days. 
(</t>
    </r>
    <r>
      <rPr>
        <b/>
        <sz val="10"/>
        <color theme="1"/>
        <rFont val="Calibri"/>
        <family val="2"/>
        <scheme val="minor"/>
      </rPr>
      <t>NOTE:</t>
    </r>
    <r>
      <rPr>
        <sz val="10"/>
        <color theme="1"/>
        <rFont val="Calibri"/>
        <family val="2"/>
        <scheme val="minor"/>
      </rPr>
      <t xml:space="preserve">  Calculation does not include ISO 9001 audit days per IAF MD 5.)</t>
    </r>
  </si>
  <si>
    <t>Data collection and validation processes</t>
  </si>
  <si>
    <t>AB/CB Designated Factor Weighting</t>
  </si>
  <si>
    <t>For each individual Complexity  Factor, select the appropriate level (Low, Medium or High)</t>
  </si>
  <si>
    <t>Select Audit Type on the right and the Level for each Factor to calculate additional days for Measurements</t>
  </si>
  <si>
    <t>Enter Effective number of personnel to calculate additional days for Requirements</t>
  </si>
  <si>
    <t>High Automation</t>
  </si>
  <si>
    <t>Medium Automation</t>
  </si>
  <si>
    <t>Low Automation</t>
  </si>
  <si>
    <t>TL 9000 Day Type
 (RHB or MHB)</t>
  </si>
  <si>
    <t xml:space="preserve">Measurements:  </t>
  </si>
  <si>
    <t>Additional Requirement (does not include MD5):</t>
  </si>
  <si>
    <t>Revision</t>
  </si>
  <si>
    <t>Date</t>
  </si>
  <si>
    <t>Change History</t>
  </si>
  <si>
    <t>Corrected audit day calculation format.</t>
  </si>
  <si>
    <t>Author</t>
  </si>
  <si>
    <t>AB/CB w/support from Laura Coplon and Rob Whitcher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</si>
</sst>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Segoe U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vertical="top" wrapText="1"/>
    </xf>
    <xf numFmtId="0" fontId="12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8" fillId="3" borderId="17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29" xfId="0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26" xfId="0" applyBorder="1" applyAlignment="1">
      <alignment horizontal="center" vertical="center" wrapText="1"/>
    </xf>
    <xf numFmtId="0" fontId="0" fillId="0" borderId="26" xfId="0" applyBorder="1" applyAlignment="1">
      <alignment wrapText="1"/>
    </xf>
    <xf numFmtId="0" fontId="3" fillId="0" borderId="26" xfId="0" applyFont="1" applyBorder="1" applyAlignment="1">
      <alignment vertical="top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right" vertical="center" wrapText="1"/>
    </xf>
    <xf numFmtId="0" fontId="0" fillId="0" borderId="27" xfId="0" applyBorder="1"/>
    <xf numFmtId="0" fontId="0" fillId="0" borderId="7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4" fillId="0" borderId="34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left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36" xfId="0" applyBorder="1" applyAlignment="1" applyProtection="1">
      <alignment horizontal="left" vertical="center" wrapText="1"/>
      <protection locked="0"/>
    </xf>
    <xf numFmtId="0" fontId="0" fillId="0" borderId="37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3" borderId="19" xfId="0" applyFill="1" applyBorder="1" applyAlignment="1">
      <alignment vertical="top" wrapText="1"/>
    </xf>
    <xf numFmtId="0" fontId="0" fillId="3" borderId="14" xfId="0" applyFill="1" applyBorder="1" applyAlignment="1">
      <alignment vertical="top" wrapText="1"/>
    </xf>
    <xf numFmtId="0" fontId="5" fillId="4" borderId="31" xfId="0" applyFont="1" applyFill="1" applyBorder="1" applyAlignment="1">
      <alignment horizontal="left" vertical="center" wrapText="1"/>
    </xf>
    <xf numFmtId="0" fontId="5" fillId="4" borderId="32" xfId="0" applyFont="1" applyFill="1" applyBorder="1" applyAlignment="1">
      <alignment horizontal="left" vertical="center" wrapText="1"/>
    </xf>
    <xf numFmtId="0" fontId="5" fillId="4" borderId="33" xfId="0" applyFont="1" applyFill="1" applyBorder="1" applyAlignment="1">
      <alignment horizontal="left" vertical="center" wrapText="1"/>
    </xf>
    <xf numFmtId="0" fontId="0" fillId="4" borderId="27" xfId="0" applyFill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6" fillId="3" borderId="0" xfId="0" applyFont="1" applyFill="1" applyAlignment="1">
      <alignment horizontal="center" vertical="center"/>
    </xf>
    <xf numFmtId="0" fontId="0" fillId="4" borderId="2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5" xfId="0" applyBorder="1"/>
    <xf numFmtId="0" fontId="0" fillId="0" borderId="15" xfId="0" applyFill="1" applyBorder="1"/>
    <xf numFmtId="0" fontId="0" fillId="0" borderId="15" xfId="0" applyBorder="1" applyAlignment="1">
      <alignment horizontal="center"/>
    </xf>
    <xf numFmtId="14" fontId="0" fillId="0" borderId="15" xfId="0" applyNumberFormat="1" applyBorder="1" applyAlignment="1">
      <alignment horizontal="center"/>
    </xf>
  </cellXfs>
  <cellStyles count="2">
    <cellStyle name="Hyperlink" xfId="1" builtinId="8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  <protection locked="0" hidden="0"/>
    </dxf>
    <dxf>
      <alignment horizontal="center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medium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/>
        <vertical/>
        <horizontal/>
      </border>
    </dxf>
    <dxf>
      <alignment horizontal="center" vertical="top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>
        <left/>
        <right style="hair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  <protection locked="1" hidden="0"/>
    </dxf>
    <dxf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/>
        <right style="hair">
          <color indexed="64"/>
        </right>
        <top/>
        <bottom/>
      </border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color theme="5" tint="-0.499984740745262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 patternType="none">
          <bgColor auto="1"/>
        </patternFill>
      </fill>
    </dxf>
    <dxf>
      <fill>
        <patternFill patternType="solid">
          <fgColor auto="1"/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auto="1"/>
          <bgColor theme="4" tint="0.59996337778862885"/>
        </patternFill>
      </fill>
    </dxf>
    <dxf>
      <border>
        <left style="hair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63BE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4" dropStyle="combo" dx="22" fmlaLink="$G$6" fmlaRange="Risk_Factor" noThreeD="1" sel="1" val="0"/>
</file>

<file path=xl/ctrlProps/ctrlProp2.xml><?xml version="1.0" encoding="utf-8"?>
<formControlPr xmlns="http://schemas.microsoft.com/office/spreadsheetml/2009/9/main" objectType="Drop" dropLines="4" dropStyle="combo" dx="22" fmlaLink="$G$7" fmlaRange="Risk_Factor" noThreeD="1" sel="1" val="0"/>
</file>

<file path=xl/ctrlProps/ctrlProp3.xml><?xml version="1.0" encoding="utf-8"?>
<formControlPr xmlns="http://schemas.microsoft.com/office/spreadsheetml/2009/9/main" objectType="Drop" dropLines="4" dropStyle="combo" dx="22" fmlaLink="$G$8" fmlaRange="Risk_Factor" noThreeD="1" sel="1" val="0"/>
</file>

<file path=xl/ctrlProps/ctrlProp4.xml><?xml version="1.0" encoding="utf-8"?>
<formControlPr xmlns="http://schemas.microsoft.com/office/spreadsheetml/2009/9/main" objectType="Drop" dropLines="4" dropStyle="combo" dx="22" fmlaLink="$G$10" fmlaRange="Risk_Factor" noThreeD="1" sel="1" val="0"/>
</file>

<file path=xl/ctrlProps/ctrlProp5.xml><?xml version="1.0" encoding="utf-8"?>
<formControlPr xmlns="http://schemas.microsoft.com/office/spreadsheetml/2009/9/main" objectType="Drop" dropLines="4" dropStyle="combo" dx="22" fmlaLink="$G$9" fmlaRange="Risk_Factor" noThreeD="1" sel="1" val="0"/>
</file>

<file path=xl/ctrlProps/ctrlProp6.xml><?xml version="1.0" encoding="utf-8"?>
<formControlPr xmlns="http://schemas.microsoft.com/office/spreadsheetml/2009/9/main" objectType="Drop" dropLines="4" dropStyle="combo" dx="22" fmlaLink="$G$11" fmlaRange="Risk_Factor" noThreeD="1" sel="1" val="0"/>
</file>

<file path=xl/ctrlProps/ctrlProp7.xml><?xml version="1.0" encoding="utf-8"?>
<formControlPr xmlns="http://schemas.microsoft.com/office/spreadsheetml/2009/9/main" objectType="Radio" firstButton="1" fmlaLink="$E$17" lockText="1"/>
</file>

<file path=xl/ctrlProps/ctrlProp8.xml><?xml version="1.0" encoding="utf-8"?>
<formControlPr xmlns="http://schemas.microsoft.com/office/spreadsheetml/2009/9/main" objectType="Radio" checked="Checked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</xdr:row>
          <xdr:rowOff>171450</xdr:rowOff>
        </xdr:from>
        <xdr:to>
          <xdr:col>6</xdr:col>
          <xdr:colOff>1181100</xdr:colOff>
          <xdr:row>5</xdr:row>
          <xdr:rowOff>447675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=""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</xdr:row>
          <xdr:rowOff>161925</xdr:rowOff>
        </xdr:from>
        <xdr:to>
          <xdr:col>6</xdr:col>
          <xdr:colOff>1181100</xdr:colOff>
          <xdr:row>6</xdr:row>
          <xdr:rowOff>438150</xdr:rowOff>
        </xdr:to>
        <xdr:sp macro="" textlink="">
          <xdr:nvSpPr>
            <xdr:cNvPr id="3082" name="Drop Down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=""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</xdr:row>
          <xdr:rowOff>161925</xdr:rowOff>
        </xdr:from>
        <xdr:to>
          <xdr:col>6</xdr:col>
          <xdr:colOff>1181100</xdr:colOff>
          <xdr:row>7</xdr:row>
          <xdr:rowOff>438150</xdr:rowOff>
        </xdr:to>
        <xdr:sp macro="" textlink="">
          <xdr:nvSpPr>
            <xdr:cNvPr id="3084" name="Drop Down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=""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9</xdr:row>
          <xdr:rowOff>161925</xdr:rowOff>
        </xdr:from>
        <xdr:to>
          <xdr:col>6</xdr:col>
          <xdr:colOff>1181100</xdr:colOff>
          <xdr:row>9</xdr:row>
          <xdr:rowOff>438150</xdr:rowOff>
        </xdr:to>
        <xdr:sp macro="" textlink="">
          <xdr:nvSpPr>
            <xdr:cNvPr id="3085" name="Drop Down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=""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8</xdr:row>
          <xdr:rowOff>161925</xdr:rowOff>
        </xdr:from>
        <xdr:to>
          <xdr:col>6</xdr:col>
          <xdr:colOff>1181100</xdr:colOff>
          <xdr:row>8</xdr:row>
          <xdr:rowOff>438150</xdr:rowOff>
        </xdr:to>
        <xdr:sp macro="" textlink="">
          <xdr:nvSpPr>
            <xdr:cNvPr id="3086" name="Drop Down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=""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10</xdr:row>
          <xdr:rowOff>152400</xdr:rowOff>
        </xdr:from>
        <xdr:to>
          <xdr:col>6</xdr:col>
          <xdr:colOff>1181100</xdr:colOff>
          <xdr:row>10</xdr:row>
          <xdr:rowOff>438150</xdr:rowOff>
        </xdr:to>
        <xdr:sp macro="" textlink="">
          <xdr:nvSpPr>
            <xdr:cNvPr id="3088" name="Drop Down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=""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16</xdr:row>
          <xdr:rowOff>47625</xdr:rowOff>
        </xdr:from>
        <xdr:to>
          <xdr:col>4</xdr:col>
          <xdr:colOff>2695575</xdr:colOff>
          <xdr:row>16</xdr:row>
          <xdr:rowOff>466725</xdr:rowOff>
        </xdr:to>
        <xdr:sp macro="" textlink="">
          <xdr:nvSpPr>
            <xdr:cNvPr id="3098" name="Option Button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=""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Initial or Re-Certification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17</xdr:row>
          <xdr:rowOff>95250</xdr:rowOff>
        </xdr:from>
        <xdr:to>
          <xdr:col>4</xdr:col>
          <xdr:colOff>2695575</xdr:colOff>
          <xdr:row>17</xdr:row>
          <xdr:rowOff>466725</xdr:rowOff>
        </xdr:to>
        <xdr:sp macro="" textlink="">
          <xdr:nvSpPr>
            <xdr:cNvPr id="3099" name="Option Button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=""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Surveillance</a:t>
              </a:r>
            </a:p>
          </xdr:txBody>
        </xdr:sp>
        <xdr:clientData fLocksWithSheet="0"/>
      </xdr:twoCellAnchor>
    </mc:Choice>
    <mc:Fallback/>
  </mc:AlternateContent>
  <xdr:twoCellAnchor>
    <xdr:from>
      <xdr:col>6</xdr:col>
      <xdr:colOff>929368</xdr:colOff>
      <xdr:row>16</xdr:row>
      <xdr:rowOff>231322</xdr:rowOff>
    </xdr:from>
    <xdr:to>
      <xdr:col>6</xdr:col>
      <xdr:colOff>1186543</xdr:colOff>
      <xdr:row>16</xdr:row>
      <xdr:rowOff>345622</xdr:rowOff>
    </xdr:to>
    <xdr:sp macro="" textlink="">
      <xdr:nvSpPr>
        <xdr:cNvPr id="2" name="Right Arrow 1"/>
        <xdr:cNvSpPr/>
      </xdr:nvSpPr>
      <xdr:spPr>
        <a:xfrm>
          <a:off x="14400439" y="8980715"/>
          <a:ext cx="257175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923925</xdr:colOff>
      <xdr:row>17</xdr:row>
      <xdr:rowOff>361950</xdr:rowOff>
    </xdr:from>
    <xdr:to>
      <xdr:col>6</xdr:col>
      <xdr:colOff>1181100</xdr:colOff>
      <xdr:row>17</xdr:row>
      <xdr:rowOff>476250</xdr:rowOff>
    </xdr:to>
    <xdr:sp macro="" textlink="">
      <xdr:nvSpPr>
        <xdr:cNvPr id="12" name="Right Arrow 11"/>
        <xdr:cNvSpPr/>
      </xdr:nvSpPr>
      <xdr:spPr>
        <a:xfrm>
          <a:off x="14373225" y="9410700"/>
          <a:ext cx="257175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Measurement_Complexity" displayName="Measurement_Complexity" ref="B5:G11" headerRowDxfId="13" tableBorderDxfId="12">
  <autoFilter ref="B5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TL Measurements Audit Complexity Factor" dataDxfId="11" totalsRowDxfId="10"/>
    <tableColumn id="2" name="AB/CB Designated Factor Weighting" dataDxfId="9" totalsRowDxfId="8"/>
    <tableColumn id="3" name="Low" dataDxfId="7" totalsRowDxfId="6"/>
    <tableColumn id="4" name="Medium" dataDxfId="5" totalsRowDxfId="4"/>
    <tableColumn id="5" name="High" dataDxfId="3" totalsRowDxfId="2"/>
    <tableColumn id="7" name="Select level for each Factor" dataDxfId="1" totalsRowDxfId="0"/>
  </tableColumns>
  <tableStyleInfo name="TableStyleLight1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9" tint="0.79998168889431442"/>
    <pageSetUpPr fitToPage="1"/>
  </sheetPr>
  <dimension ref="B1:M21"/>
  <sheetViews>
    <sheetView showGridLines="0" tabSelected="1" topLeftCell="B6" zoomScale="70" zoomScaleNormal="70" zoomScaleSheetLayoutView="100" workbookViewId="0">
      <selection activeCell="F17" sqref="F17:F18"/>
    </sheetView>
  </sheetViews>
  <sheetFormatPr defaultRowHeight="15" x14ac:dyDescent="0.25"/>
  <cols>
    <col min="1" max="1" width="3.42578125" customWidth="1"/>
    <col min="2" max="2" width="51.42578125" style="1" customWidth="1"/>
    <col min="3" max="3" width="24.7109375" style="5" customWidth="1"/>
    <col min="4" max="6" width="40.7109375" style="1" customWidth="1"/>
    <col min="7" max="7" width="18.140625" style="2" customWidth="1"/>
    <col min="8" max="8" width="15.28515625" style="4" customWidth="1"/>
    <col min="9" max="9" width="19.28515625" customWidth="1"/>
  </cols>
  <sheetData>
    <row r="1" spans="2:13" ht="15.75" thickBot="1" x14ac:dyDescent="0.3"/>
    <row r="2" spans="2:13" ht="49.5" customHeight="1" thickBot="1" x14ac:dyDescent="0.3">
      <c r="B2" s="42" t="s">
        <v>28</v>
      </c>
      <c r="C2" s="48"/>
      <c r="D2" s="49"/>
      <c r="E2" s="49"/>
      <c r="F2" s="49"/>
      <c r="G2" s="50"/>
    </row>
    <row r="3" spans="2:13" ht="7.5" customHeight="1" thickBot="1" x14ac:dyDescent="0.3"/>
    <row r="4" spans="2:13" s="6" customFormat="1" ht="23.25" customHeight="1" x14ac:dyDescent="0.25">
      <c r="B4" s="54" t="s">
        <v>40</v>
      </c>
      <c r="C4" s="55"/>
      <c r="D4" s="55"/>
      <c r="E4" s="55"/>
      <c r="F4" s="55"/>
      <c r="G4" s="13"/>
      <c r="H4" s="3"/>
    </row>
    <row r="5" spans="2:13" s="3" customFormat="1" ht="42" x14ac:dyDescent="0.25">
      <c r="B5" s="14" t="s">
        <v>9</v>
      </c>
      <c r="C5" s="7" t="s">
        <v>39</v>
      </c>
      <c r="D5" s="8" t="s">
        <v>1</v>
      </c>
      <c r="E5" s="8" t="s">
        <v>2</v>
      </c>
      <c r="F5" s="8" t="s">
        <v>3</v>
      </c>
      <c r="G5" s="38" t="s">
        <v>20</v>
      </c>
      <c r="H5" s="4"/>
      <c r="J5"/>
      <c r="K5"/>
      <c r="L5"/>
      <c r="M5"/>
    </row>
    <row r="6" spans="2:13" ht="45" customHeight="1" x14ac:dyDescent="0.25">
      <c r="B6" s="16" t="s">
        <v>22</v>
      </c>
      <c r="C6" s="39" t="s">
        <v>4</v>
      </c>
      <c r="D6" s="9">
        <v>1</v>
      </c>
      <c r="E6" s="5">
        <v>2</v>
      </c>
      <c r="F6" s="27" t="s">
        <v>21</v>
      </c>
      <c r="G6" s="15">
        <v>1</v>
      </c>
      <c r="H6" s="3" t="str">
        <f t="shared" ref="H6:H11" si="0">IF($G6=1,"&lt;= Please select",INDEX(Complexity,$G6-1,MATCH("Impacting",$C6:$C11,0)+1))</f>
        <v>&lt;= Please select</v>
      </c>
    </row>
    <row r="7" spans="2:13" ht="45" customHeight="1" x14ac:dyDescent="0.25">
      <c r="B7" s="40" t="s">
        <v>5</v>
      </c>
      <c r="C7" s="9" t="s">
        <v>6</v>
      </c>
      <c r="D7" s="9" t="s">
        <v>32</v>
      </c>
      <c r="E7" s="5" t="s">
        <v>10</v>
      </c>
      <c r="F7" s="25" t="s">
        <v>23</v>
      </c>
      <c r="G7" s="15">
        <v>1</v>
      </c>
      <c r="H7" s="3" t="str">
        <f t="shared" si="0"/>
        <v>&lt;= Please select</v>
      </c>
    </row>
    <row r="8" spans="2:13" ht="45" customHeight="1" x14ac:dyDescent="0.25">
      <c r="B8" s="40" t="s">
        <v>7</v>
      </c>
      <c r="C8" s="9" t="s">
        <v>6</v>
      </c>
      <c r="D8" s="9" t="s">
        <v>43</v>
      </c>
      <c r="E8" s="5" t="s">
        <v>44</v>
      </c>
      <c r="F8" s="25" t="s">
        <v>45</v>
      </c>
      <c r="G8" s="15">
        <v>1</v>
      </c>
      <c r="H8" s="3" t="str">
        <f t="shared" si="0"/>
        <v>&lt;= Please select</v>
      </c>
    </row>
    <row r="9" spans="2:13" ht="45" customHeight="1" x14ac:dyDescent="0.25">
      <c r="B9" s="40" t="s">
        <v>38</v>
      </c>
      <c r="C9" s="9" t="s">
        <v>6</v>
      </c>
      <c r="D9" s="9" t="s">
        <v>11</v>
      </c>
      <c r="E9" s="5" t="s">
        <v>12</v>
      </c>
      <c r="F9" s="25" t="s">
        <v>13</v>
      </c>
      <c r="G9" s="15">
        <v>1</v>
      </c>
      <c r="H9" s="3" t="str">
        <f t="shared" si="0"/>
        <v>&lt;= Please select</v>
      </c>
    </row>
    <row r="10" spans="2:13" ht="45" customHeight="1" x14ac:dyDescent="0.25">
      <c r="B10" s="40" t="s">
        <v>14</v>
      </c>
      <c r="C10" s="10" t="s">
        <v>4</v>
      </c>
      <c r="D10" s="9" t="s">
        <v>30</v>
      </c>
      <c r="E10" s="5" t="s">
        <v>15</v>
      </c>
      <c r="F10" s="25" t="s">
        <v>16</v>
      </c>
      <c r="G10" s="15">
        <v>1</v>
      </c>
      <c r="H10" s="3" t="str">
        <f t="shared" si="0"/>
        <v>&lt;= Please select</v>
      </c>
    </row>
    <row r="11" spans="2:13" ht="45" customHeight="1" thickBot="1" x14ac:dyDescent="0.3">
      <c r="B11" s="41" t="s">
        <v>17</v>
      </c>
      <c r="C11" s="9" t="s">
        <v>6</v>
      </c>
      <c r="D11" s="32" t="s">
        <v>31</v>
      </c>
      <c r="E11" s="33" t="s">
        <v>33</v>
      </c>
      <c r="F11" s="34" t="s">
        <v>34</v>
      </c>
      <c r="G11" s="26">
        <v>1</v>
      </c>
      <c r="H11" s="3" t="str">
        <f t="shared" si="0"/>
        <v>&lt;= Please select</v>
      </c>
    </row>
    <row r="12" spans="2:13" ht="49.5" customHeight="1" x14ac:dyDescent="0.25">
      <c r="B12" s="58" t="s">
        <v>18</v>
      </c>
      <c r="C12" s="59"/>
      <c r="D12" s="60"/>
      <c r="E12" s="61"/>
      <c r="F12" s="62"/>
      <c r="G12" s="35" t="s">
        <v>8</v>
      </c>
    </row>
    <row r="13" spans="2:13" ht="77.25" customHeight="1" x14ac:dyDescent="0.25">
      <c r="B13" s="21" t="s">
        <v>19</v>
      </c>
      <c r="C13" s="56" t="s">
        <v>35</v>
      </c>
      <c r="D13" s="57"/>
      <c r="E13" s="64"/>
      <c r="F13" s="65"/>
      <c r="G13" s="18" t="str">
        <f>IF(COUNT($H$6:$H$11)&lt;6,"",SUM($H$6:$H$11)/SUM(COUNTIF($C6:$C11,"Impacting")*2,COUNTIF($C6:$C11,"Most Impacting")*3))</f>
        <v/>
      </c>
      <c r="H13" s="11" t="str">
        <f>IF(G13="","",IF(G13&gt;=2.3,"High",IF(G13&gt;=1.3,"Medium","Low")))</f>
        <v/>
      </c>
      <c r="J13" s="3"/>
      <c r="K13" s="3"/>
    </row>
    <row r="14" spans="2:13" ht="39.75" customHeight="1" x14ac:dyDescent="0.25">
      <c r="B14" s="76" t="s">
        <v>36</v>
      </c>
      <c r="C14" s="77"/>
      <c r="D14" s="77"/>
      <c r="E14" s="77"/>
      <c r="F14" s="77"/>
      <c r="G14" s="37"/>
      <c r="I14" s="3"/>
      <c r="J14" s="3"/>
      <c r="K14" s="3"/>
    </row>
    <row r="15" spans="2:13" ht="29.25" customHeight="1" x14ac:dyDescent="0.25">
      <c r="B15" s="63"/>
      <c r="C15" s="63"/>
      <c r="D15" s="63"/>
      <c r="E15" s="63"/>
      <c r="F15" s="63"/>
      <c r="G15" s="19"/>
      <c r="H15" s="11"/>
      <c r="J15" s="3"/>
      <c r="K15" s="3"/>
    </row>
    <row r="16" spans="2:13" ht="51" customHeight="1" x14ac:dyDescent="0.25">
      <c r="B16" s="68" t="s">
        <v>37</v>
      </c>
      <c r="C16" s="69"/>
      <c r="D16" s="69"/>
      <c r="E16" s="47" t="s">
        <v>26</v>
      </c>
      <c r="F16" s="44" t="s">
        <v>25</v>
      </c>
      <c r="G16" s="44" t="s">
        <v>46</v>
      </c>
      <c r="H16" s="44" t="s">
        <v>27</v>
      </c>
      <c r="I16" s="11"/>
      <c r="J16" s="3"/>
      <c r="K16" s="3"/>
    </row>
    <row r="17" spans="2:11" ht="41.25" customHeight="1" x14ac:dyDescent="0.25">
      <c r="B17" s="70" t="s">
        <v>41</v>
      </c>
      <c r="C17" s="71"/>
      <c r="D17" s="72"/>
      <c r="E17" s="24">
        <v>2</v>
      </c>
      <c r="F17" s="66"/>
      <c r="G17" s="45" t="s">
        <v>47</v>
      </c>
      <c r="H17" s="46" t="str">
        <f>IF($H$13="","",INDEX(MDays,MATCH($H$13,Sheet3!$A$3:$A$5,0),$E$17) )</f>
        <v/>
      </c>
      <c r="I17" s="4"/>
      <c r="J17" s="23"/>
      <c r="K17" s="3"/>
    </row>
    <row r="18" spans="2:11" ht="40.5" customHeight="1" x14ac:dyDescent="0.25">
      <c r="B18" s="73" t="s">
        <v>42</v>
      </c>
      <c r="C18" s="74"/>
      <c r="D18" s="75"/>
      <c r="E18" s="20"/>
      <c r="F18" s="67"/>
      <c r="G18" s="43" t="s">
        <v>48</v>
      </c>
      <c r="H18" s="22" t="str">
        <f>IF($F$17 = "","",VLOOKUP(F17,RDays,$E$17+1,TRUE) )</f>
        <v/>
      </c>
      <c r="I18" s="11" t="str">
        <f>IF($F$17="","",SUM($H$17:$H$18) &amp; " Day(s)")</f>
        <v/>
      </c>
      <c r="J18" s="23"/>
      <c r="K18" s="3"/>
    </row>
    <row r="19" spans="2:11" x14ac:dyDescent="0.25">
      <c r="B19" s="28"/>
      <c r="I19" s="3"/>
    </row>
    <row r="20" spans="2:11" ht="44.25" customHeight="1" x14ac:dyDescent="0.25">
      <c r="B20" s="36" t="s">
        <v>29</v>
      </c>
      <c r="C20" s="51"/>
      <c r="D20" s="52"/>
      <c r="E20" s="52"/>
      <c r="F20" s="52"/>
      <c r="G20" s="53"/>
      <c r="H20"/>
    </row>
    <row r="21" spans="2:11" x14ac:dyDescent="0.25">
      <c r="B21" s="30"/>
      <c r="C21" s="29"/>
      <c r="D21" s="30"/>
      <c r="E21" s="30"/>
      <c r="F21" s="30"/>
      <c r="G21" s="31"/>
      <c r="H21"/>
    </row>
  </sheetData>
  <sheetProtection algorithmName="SHA-512" hashValue="bQywu7SWQXjDOunZP2I2yDDoAgYZkovYtsLbEn17ZqgKWXZvhGW86T3vJgZ3EOfxXwXUjZ+3sJjsitI/8QVNOw==" saltValue="gK4wXV+kO/JFp5LfQRQH3A==" spinCount="100000" sheet="1" objects="1" scenarios="1" selectLockedCells="1"/>
  <mergeCells count="13">
    <mergeCell ref="C2:G2"/>
    <mergeCell ref="C20:G20"/>
    <mergeCell ref="B4:F4"/>
    <mergeCell ref="C13:D13"/>
    <mergeCell ref="B12:D12"/>
    <mergeCell ref="E12:F12"/>
    <mergeCell ref="B15:F15"/>
    <mergeCell ref="E13:F13"/>
    <mergeCell ref="F17:F18"/>
    <mergeCell ref="B16:D16"/>
    <mergeCell ref="B17:D17"/>
    <mergeCell ref="B18:D18"/>
    <mergeCell ref="B14:F14"/>
  </mergeCells>
  <conditionalFormatting sqref="G13 G15">
    <cfRule type="notContainsBlanks" dxfId="21" priority="53">
      <formula>LEN(TRIM(G13))&gt;0</formula>
    </cfRule>
  </conditionalFormatting>
  <conditionalFormatting sqref="G12">
    <cfRule type="containsBlanks" priority="33" stopIfTrue="1">
      <formula>LEN(TRIM(G12))=0</formula>
    </cfRule>
    <cfRule type="notContainsBlanks" dxfId="20" priority="34">
      <formula>LEN(TRIM(G12))&gt;0</formula>
    </cfRule>
  </conditionalFormatting>
  <conditionalFormatting sqref="H13 H15 I16">
    <cfRule type="notContainsBlanks" dxfId="19" priority="40">
      <formula>LEN(TRIM(H13))&gt;0</formula>
    </cfRule>
    <cfRule type="notContainsBlanks" dxfId="18" priority="50">
      <formula>LEN(TRIM(H13))&gt;0</formula>
    </cfRule>
  </conditionalFormatting>
  <conditionalFormatting sqref="I18">
    <cfRule type="notContainsBlanks" dxfId="17" priority="52">
      <formula>LEN(TRIM(I18))&gt;0</formula>
    </cfRule>
  </conditionalFormatting>
  <conditionalFormatting sqref="H17">
    <cfRule type="expression" dxfId="16" priority="9">
      <formula>IF($F$17="",FALSE,TRUE)</formula>
    </cfRule>
    <cfRule type="expression" dxfId="15" priority="10">
      <formula>IF($G$13="",FALSE,TRUE)</formula>
    </cfRule>
  </conditionalFormatting>
  <conditionalFormatting sqref="H6:H11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{149D2329-8313-4599-851A-D32024CA1DC7}</x14:id>
        </ext>
      </extLst>
    </cfRule>
    <cfRule type="cellIs" dxfId="14" priority="4" operator="equal">
      <formula>"&lt;= Please select"</formula>
    </cfRule>
  </conditionalFormatting>
  <dataValidations count="2">
    <dataValidation allowBlank="1" showInputMessage="1" showErrorMessage="1" promptTitle="TL 9000" prompt="TL 9000 days for measurements" sqref="H17"/>
    <dataValidation allowBlank="1" showInputMessage="1" showErrorMessage="1" promptTitle="TL 9000" prompt="TL 9000 Additional Days for Requirements (not including MD5 Days) " sqref="H18"/>
  </dataValidations>
  <hyperlinks>
    <hyperlink ref="B6" location="'Complexity Factor Tool (2)'!A10" display="Number of Product Category Families **"/>
  </hyperlinks>
  <pageMargins left="0.7" right="0.7" top="0.75" bottom="0.75" header="0.3" footer="0.3"/>
  <pageSetup scale="4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4" name="Drop Down 6">
              <controlPr locked="0" defaultSize="0" autoLine="0" autoPict="0">
                <anchor moveWithCells="1">
                  <from>
                    <xdr:col>6</xdr:col>
                    <xdr:colOff>28575</xdr:colOff>
                    <xdr:row>5</xdr:row>
                    <xdr:rowOff>171450</xdr:rowOff>
                  </from>
                  <to>
                    <xdr:col>6</xdr:col>
                    <xdr:colOff>1181100</xdr:colOff>
                    <xdr:row>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5" name="Drop Down 10">
              <controlPr locked="0" defaultSize="0" autoLine="0" autoPict="0">
                <anchor moveWithCells="1">
                  <from>
                    <xdr:col>6</xdr:col>
                    <xdr:colOff>28575</xdr:colOff>
                    <xdr:row>6</xdr:row>
                    <xdr:rowOff>161925</xdr:rowOff>
                  </from>
                  <to>
                    <xdr:col>6</xdr:col>
                    <xdr:colOff>1181100</xdr:colOff>
                    <xdr:row>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6" name="Drop Down 12">
              <controlPr locked="0" defaultSize="0" autoLine="0" autoPict="0">
                <anchor moveWithCells="1">
                  <from>
                    <xdr:col>6</xdr:col>
                    <xdr:colOff>28575</xdr:colOff>
                    <xdr:row>7</xdr:row>
                    <xdr:rowOff>161925</xdr:rowOff>
                  </from>
                  <to>
                    <xdr:col>6</xdr:col>
                    <xdr:colOff>1181100</xdr:colOff>
                    <xdr:row>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7" name="Drop Down 13">
              <controlPr locked="0" defaultSize="0" autoLine="0" autoPict="0">
                <anchor moveWithCells="1">
                  <from>
                    <xdr:col>6</xdr:col>
                    <xdr:colOff>28575</xdr:colOff>
                    <xdr:row>9</xdr:row>
                    <xdr:rowOff>161925</xdr:rowOff>
                  </from>
                  <to>
                    <xdr:col>6</xdr:col>
                    <xdr:colOff>1181100</xdr:colOff>
                    <xdr:row>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8" name="Drop Down 14">
              <controlPr locked="0" defaultSize="0" autoLine="0" autoPict="0">
                <anchor moveWithCells="1">
                  <from>
                    <xdr:col>6</xdr:col>
                    <xdr:colOff>28575</xdr:colOff>
                    <xdr:row>8</xdr:row>
                    <xdr:rowOff>161925</xdr:rowOff>
                  </from>
                  <to>
                    <xdr:col>6</xdr:col>
                    <xdr:colOff>1181100</xdr:colOff>
                    <xdr:row>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9" name="Drop Down 16">
              <controlPr locked="0" defaultSize="0" autoLine="0" autoPict="0">
                <anchor moveWithCells="1">
                  <from>
                    <xdr:col>6</xdr:col>
                    <xdr:colOff>28575</xdr:colOff>
                    <xdr:row>10</xdr:row>
                    <xdr:rowOff>152400</xdr:rowOff>
                  </from>
                  <to>
                    <xdr:col>6</xdr:col>
                    <xdr:colOff>1181100</xdr:colOff>
                    <xdr:row>10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0" name="Option Button 27">
              <controlPr locked="0" defaultSize="0" autoFill="0" autoLine="0" autoPict="0">
                <anchor moveWithCells="1">
                  <from>
                    <xdr:col>4</xdr:col>
                    <xdr:colOff>95250</xdr:colOff>
                    <xdr:row>17</xdr:row>
                    <xdr:rowOff>95250</xdr:rowOff>
                  </from>
                  <to>
                    <xdr:col>4</xdr:col>
                    <xdr:colOff>2695575</xdr:colOff>
                    <xdr:row>17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1" name="Option Button 26">
              <controlPr locked="0" defaultSize="0" autoFill="0" autoLine="0" autoPict="0">
                <anchor moveWithCells="1">
                  <from>
                    <xdr:col>4</xdr:col>
                    <xdr:colOff>95250</xdr:colOff>
                    <xdr:row>16</xdr:row>
                    <xdr:rowOff>47625</xdr:rowOff>
                  </from>
                  <to>
                    <xdr:col>4</xdr:col>
                    <xdr:colOff>2695575</xdr:colOff>
                    <xdr:row>16</xdr:row>
                    <xdr:rowOff>466725</xdr:rowOff>
                  </to>
                </anchor>
              </controlPr>
            </control>
          </mc:Choice>
        </mc:AlternateContent>
      </controls>
    </mc:Choice>
  </mc:AlternateContent>
  <tableParts count="1">
    <tablePart r:id="rId1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49D2329-8313-4599-851A-D32024CA1DC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H6:H11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8"/>
  <sheetViews>
    <sheetView workbookViewId="0">
      <selection activeCell="A2" sqref="A2:A5"/>
    </sheetView>
  </sheetViews>
  <sheetFormatPr defaultRowHeight="15" x14ac:dyDescent="0.25"/>
  <cols>
    <col min="1" max="1" width="17.28515625" bestFit="1" customWidth="1"/>
    <col min="2" max="2" width="16.28515625" bestFit="1" customWidth="1"/>
    <col min="3" max="3" width="17.28515625" customWidth="1"/>
    <col min="4" max="4" width="11.85546875" bestFit="1" customWidth="1"/>
  </cols>
  <sheetData>
    <row r="1" spans="1:4" x14ac:dyDescent="0.25">
      <c r="A1" s="12" t="s">
        <v>24</v>
      </c>
      <c r="B1" s="12" t="s">
        <v>0</v>
      </c>
      <c r="C1" s="78"/>
      <c r="D1" s="78"/>
    </row>
    <row r="2" spans="1:4" x14ac:dyDescent="0.25">
      <c r="C2" s="17"/>
      <c r="D2" s="4"/>
    </row>
    <row r="3" spans="1:4" x14ac:dyDescent="0.25">
      <c r="A3" t="s">
        <v>1</v>
      </c>
      <c r="B3" t="s">
        <v>1</v>
      </c>
      <c r="C3" s="3"/>
      <c r="D3" s="3"/>
    </row>
    <row r="4" spans="1:4" x14ac:dyDescent="0.25">
      <c r="A4" t="s">
        <v>2</v>
      </c>
      <c r="B4" t="s">
        <v>6</v>
      </c>
      <c r="C4" s="3"/>
      <c r="D4" s="3"/>
    </row>
    <row r="5" spans="1:4" x14ac:dyDescent="0.25">
      <c r="A5" t="s">
        <v>3</v>
      </c>
      <c r="B5" t="s">
        <v>4</v>
      </c>
      <c r="C5" s="3"/>
      <c r="D5" s="3"/>
    </row>
    <row r="6" spans="1:4" x14ac:dyDescent="0.25">
      <c r="C6" s="3"/>
      <c r="D6" s="3"/>
    </row>
    <row r="7" spans="1:4" x14ac:dyDescent="0.25">
      <c r="C7" s="3"/>
      <c r="D7" s="3"/>
    </row>
    <row r="8" spans="1:4" x14ac:dyDescent="0.25">
      <c r="C8" s="3"/>
      <c r="D8" s="3"/>
    </row>
  </sheetData>
  <sheetProtection algorithmName="SHA-512" hashValue="xA/6CIRP6ct3cXOr5CillQpgYQg9Q3a1oGScUu3hbm0CPLTSuMONH8oYKWfKJezdwPs64YRPpyWL28jjVZeZww==" saltValue="UXMQ+tIU4At06TmyD2KAnw==" spinCount="100000" sheet="1" selectLockedCells="1" selectUnlockedCells="1"/>
  <mergeCells count="1"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22" sqref="D22"/>
    </sheetView>
  </sheetViews>
  <sheetFormatPr defaultRowHeight="15" x14ac:dyDescent="0.25"/>
  <cols>
    <col min="1" max="1" width="8.5703125" bestFit="1" customWidth="1"/>
    <col min="2" max="2" width="10.7109375" bestFit="1" customWidth="1"/>
    <col min="3" max="3" width="38.42578125" customWidth="1"/>
    <col min="4" max="4" width="50.42578125" bestFit="1" customWidth="1"/>
  </cols>
  <sheetData>
    <row r="1" spans="1:4" x14ac:dyDescent="0.25">
      <c r="A1" s="79" t="s">
        <v>49</v>
      </c>
      <c r="B1" s="79" t="s">
        <v>50</v>
      </c>
      <c r="C1" s="79" t="s">
        <v>51</v>
      </c>
      <c r="D1" s="80" t="s">
        <v>53</v>
      </c>
    </row>
    <row r="2" spans="1:4" x14ac:dyDescent="0.25">
      <c r="A2" s="81">
        <v>2.2000000000000002</v>
      </c>
      <c r="B2" s="82">
        <v>43810</v>
      </c>
      <c r="C2" s="79" t="s">
        <v>52</v>
      </c>
      <c r="D2" s="79" t="s">
        <v>54</v>
      </c>
    </row>
    <row r="3" spans="1:4" x14ac:dyDescent="0.25">
      <c r="A3" s="79"/>
      <c r="B3" s="79"/>
      <c r="C3" s="79"/>
      <c r="D3" s="79"/>
    </row>
    <row r="4" spans="1:4" x14ac:dyDescent="0.25">
      <c r="A4" s="79"/>
      <c r="B4" s="79"/>
      <c r="C4" s="79"/>
      <c r="D4" s="79"/>
    </row>
    <row r="5" spans="1:4" x14ac:dyDescent="0.25">
      <c r="A5" s="79"/>
      <c r="B5" s="79"/>
      <c r="C5" s="79"/>
      <c r="D5" s="79"/>
    </row>
    <row r="6" spans="1:4" x14ac:dyDescent="0.25">
      <c r="A6" s="79"/>
      <c r="B6" s="79"/>
      <c r="C6" s="79"/>
      <c r="D6" s="79"/>
    </row>
    <row r="7" spans="1:4" x14ac:dyDescent="0.25">
      <c r="A7" s="79"/>
      <c r="B7" s="79"/>
      <c r="C7" s="79"/>
      <c r="D7" s="79"/>
    </row>
    <row r="8" spans="1:4" x14ac:dyDescent="0.25">
      <c r="A8" s="79"/>
      <c r="B8" s="79"/>
      <c r="C8" s="79"/>
      <c r="D8" s="7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Complexity Factor Tool (2.2)</vt:lpstr>
      <vt:lpstr>Sheet3</vt:lpstr>
      <vt:lpstr>Change History</vt:lpstr>
      <vt:lpstr>'Complexity Factor Tool (2.2)'!Print_Area</vt:lpstr>
      <vt:lpstr>Risk_Factor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 Koffman</dc:creator>
  <cp:keywords/>
  <dc:description/>
  <cp:lastModifiedBy>Coplon, Laura (Coriant - US/Naperville)</cp:lastModifiedBy>
  <cp:revision/>
  <cp:lastPrinted>2019-03-29T14:52:55Z</cp:lastPrinted>
  <dcterms:created xsi:type="dcterms:W3CDTF">2016-06-13T19:28:39Z</dcterms:created>
  <dcterms:modified xsi:type="dcterms:W3CDTF">2019-12-11T21:42:29Z</dcterms:modified>
  <cp:category/>
  <cp:contentStatus/>
</cp:coreProperties>
</file>